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FCABE1A5-7535-4B5E-B2CB-DF52AC47DD93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66-40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21" i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2" i="1"/>
  <c r="F22" i="1" s="1"/>
  <c r="E23" i="1"/>
  <c r="F23" i="1" s="1"/>
  <c r="E10" i="1"/>
  <c r="F10" i="1" s="1"/>
  <c r="F2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<sst xmlns="http://schemas.openxmlformats.org/spreadsheetml/2006/main" count="36" uniqueCount="36">
  <si>
    <t>Model #</t>
  </si>
  <si>
    <t>Qty</t>
  </si>
  <si>
    <t>Description</t>
  </si>
  <si>
    <t>Canvas</t>
  </si>
  <si>
    <t>Starting List</t>
  </si>
  <si>
    <t xml:space="preserve">Starting Extended </t>
  </si>
  <si>
    <t>01-0404SL4</t>
  </si>
  <si>
    <t>Canvas/Gesso Studio Legs, Set of 4</t>
  </si>
  <si>
    <t>66-3072TP</t>
  </si>
  <si>
    <t>Canvas Modular Desk Top 72"Wx30"Dx1"H</t>
  </si>
  <si>
    <t>66-2430SBC</t>
  </si>
  <si>
    <t>Canvas Studio Modular Low Storage, Open Bookcase (Legs Not Incl) 30"Wx24"Dx16-3/4"H</t>
  </si>
  <si>
    <t>01-3007OL</t>
  </si>
  <si>
    <t>Canvas/Gesso Support For Worksurfaces Layered Over Low Credenza 30"Wx2"Dx7"H</t>
  </si>
  <si>
    <t>01-0404SSL4</t>
  </si>
  <si>
    <t>Canvas/Gesso Studio Shared Legs, Set of 4</t>
  </si>
  <si>
    <t>Typical 66-40</t>
  </si>
  <si>
    <t>Footprint: 19' x 6'</t>
  </si>
  <si>
    <t>66-2478TP</t>
  </si>
  <si>
    <t>Canvas Modular Cabinet Top 78"Wx24"Dx1"H</t>
  </si>
  <si>
    <t>01-3028HL</t>
  </si>
  <si>
    <t>Canvas Modular Peninsula Support, Seated Height 30"Wx1"Dx28-1/4"H</t>
  </si>
  <si>
    <t>66-2418STF</t>
  </si>
  <si>
    <t>Canvas Studio Tray/File (Legs Not Incl) 18"Wx24"Dx16-3/4"H</t>
  </si>
  <si>
    <t>66-1851SWBL</t>
  </si>
  <si>
    <t>Canvas Studio Storage Cabinet B/F, Hinged Left (Legs Not Incl) 18"Wx24"Dx47-1/2"H</t>
  </si>
  <si>
    <t>66-1851SWBR</t>
  </si>
  <si>
    <t>Canvas Studio Storage Cabinet B/F, Hinged Right (Legs Not Incl) 18"Wx24"Dx47-1/2"H</t>
  </si>
  <si>
    <t>66-2430SDB</t>
  </si>
  <si>
    <t>Canvas Studio Modular Low Door Bookcase (Legs Not Incl) 30"Wx24"Dx16-3/4"H</t>
  </si>
  <si>
    <t>66-2430CUSHION</t>
  </si>
  <si>
    <t>Canvas Cushion 30"Wx24"Dx2-1/4"H</t>
  </si>
  <si>
    <t>GMB-5136W</t>
  </si>
  <si>
    <t>Glass Marker Board From Floor 36"Wx1/2"Dx51-5/8"H</t>
  </si>
  <si>
    <t>66-0942FS</t>
  </si>
  <si>
    <t>Canvas Floating Display Shelf 42"Wx9"Dx1"H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</si>
</sst>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  <font>
      <sz val="12"/>
      <color rgb="FF63656A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323850</xdr:colOff>
      <xdr:row>6</xdr:row>
      <xdr:rowOff>204975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3E5799-B225-4C4E-90BF-F803ABA601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52" b="9661"/>
        <a:stretch/>
      </xdr:blipFill>
      <xdr:spPr>
        <a:xfrm>
          <a:off x="4619625" y="0"/>
          <a:ext cx="5410200" cy="2900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crowder\Documents\CAP\Exports\IndianaFurniture_Canvas_Typical_66-40.xls" TargetMode="External"/><Relationship Id="rId1" Type="http://schemas.openxmlformats.org/officeDocument/2006/relationships/externalLinkPath" Target="file:///C:\Users\dcrowder\Documents\CAP\Exports\IndianaFurniture_Canvas_Typical_66-4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anaFurniture_Canvas_Typical"/>
    </sheetNames>
    <sheetDataSet>
      <sheetData sheetId="0">
        <row r="1">
          <cell r="A1" t="str">
            <v>Part Number</v>
          </cell>
          <cell r="B1" t="str">
            <v>Part Description</v>
          </cell>
          <cell r="C1" t="str">
            <v>Category</v>
          </cell>
          <cell r="D1" t="str">
            <v>Qty</v>
          </cell>
          <cell r="E1" t="str">
            <v>List</v>
          </cell>
          <cell r="F1" t="str">
            <v>Ext List</v>
          </cell>
          <cell r="G1" t="str">
            <v>Comments</v>
          </cell>
        </row>
        <row r="2">
          <cell r="A2" t="str">
            <v>01-0404SL4-36</v>
          </cell>
          <cell r="B2" t="str">
            <v>Canvas/Gesso Studio Leg, 4 Pack For 36"W Graphics 1"Wx1"Dx4"H</v>
          </cell>
          <cell r="C2" t="str">
            <v>FREESTANDING CASEGOODS</v>
          </cell>
          <cell r="D2" t="str">
            <v>2</v>
          </cell>
          <cell r="E2" t="str">
            <v>$273.00</v>
          </cell>
          <cell r="F2">
            <v>546</v>
          </cell>
          <cell r="G2" t="str">
            <v/>
          </cell>
        </row>
        <row r="3">
          <cell r="A3" t="str">
            <v>...</v>
          </cell>
          <cell r="B3" t="str">
            <v>Skipped Option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</row>
        <row r="4">
          <cell r="A4" t="str">
            <v>01-0404SSL2-24</v>
          </cell>
          <cell r="B4" t="str">
            <v>Canvas/Gesso Studio Shared Leg, 2 Pack For 24"D Graphics 1"Wx1"Dx4"H</v>
          </cell>
          <cell r="C4" t="str">
            <v>FREESTANDING CASEGOODS</v>
          </cell>
          <cell r="D4" t="str">
            <v>6</v>
          </cell>
          <cell r="E4" t="str">
            <v>$159.00</v>
          </cell>
          <cell r="F4">
            <v>954</v>
          </cell>
          <cell r="G4" t="str">
            <v/>
          </cell>
        </row>
        <row r="5">
          <cell r="A5" t="str">
            <v>...</v>
          </cell>
          <cell r="B5" t="str">
            <v>Skipped Option</v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</row>
        <row r="6">
          <cell r="A6" t="str">
            <v>01-3007OL</v>
          </cell>
          <cell r="B6" t="str">
            <v>Canvas/Gesso Support For Worksurfaces Layered Over Low Credenza 30"Wx2"Dx7"H</v>
          </cell>
          <cell r="C6" t="str">
            <v>WORKSURFACE SUPPORT</v>
          </cell>
          <cell r="D6" t="str">
            <v>2</v>
          </cell>
          <cell r="E6" t="str">
            <v>$617.00</v>
          </cell>
          <cell r="F6" t="str">
            <v>$1234.00</v>
          </cell>
          <cell r="G6" t="str">
            <v/>
          </cell>
        </row>
        <row r="7">
          <cell r="A7" t="str">
            <v>...</v>
          </cell>
          <cell r="B7" t="str">
            <v>Skipped Option</v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</row>
        <row r="8">
          <cell r="A8" t="str">
            <v>01-3028HL</v>
          </cell>
          <cell r="B8" t="str">
            <v>Canvas Modular Peninsula Support, Seated Height 30"Wx1"Dx28-1/4"H</v>
          </cell>
          <cell r="C8" t="str">
            <v>ACCESSORY</v>
          </cell>
          <cell r="D8" t="str">
            <v>2</v>
          </cell>
          <cell r="E8" t="str">
            <v>$183.00</v>
          </cell>
          <cell r="F8" t="str">
            <v>$366.00</v>
          </cell>
          <cell r="G8" t="str">
            <v/>
          </cell>
        </row>
        <row r="9">
          <cell r="A9" t="str">
            <v>...</v>
          </cell>
          <cell r="B9" t="str">
            <v>Skipped Option</v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</row>
        <row r="10">
          <cell r="A10" t="str">
            <v>...</v>
          </cell>
          <cell r="B10" t="str">
            <v>Skipped Option</v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</row>
        <row r="11">
          <cell r="A11" t="str">
            <v>66-0942FS</v>
          </cell>
          <cell r="B11" t="str">
            <v>Canvas Floating Display Shelf 42"Wx9"Dx1"H</v>
          </cell>
          <cell r="C11" t="str">
            <v>UPPER STORAGE</v>
          </cell>
          <cell r="D11" t="str">
            <v>2</v>
          </cell>
          <cell r="E11" t="str">
            <v>$492.00</v>
          </cell>
          <cell r="F11" t="str">
            <v>$984.00</v>
          </cell>
          <cell r="G11" t="str">
            <v/>
          </cell>
        </row>
        <row r="12">
          <cell r="A12" t="str">
            <v>...</v>
          </cell>
          <cell r="B12" t="str">
            <v>Skipped Option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</row>
        <row r="13">
          <cell r="A13" t="str">
            <v>66-1851SWBL</v>
          </cell>
          <cell r="B13" t="str">
            <v>Canvas Studio Storage Cabinet B/F, Hinged Left (Legs Not Incl) 18"Wx24"Dx47-1/2"H</v>
          </cell>
          <cell r="C13" t="str">
            <v>STORAGE</v>
          </cell>
          <cell r="D13" t="str">
            <v>1</v>
          </cell>
          <cell r="E13" t="str">
            <v>$1722.00</v>
          </cell>
          <cell r="F13" t="str">
            <v>$1722.00</v>
          </cell>
          <cell r="G13" t="str">
            <v/>
          </cell>
        </row>
        <row r="14">
          <cell r="A14" t="str">
            <v>...</v>
          </cell>
          <cell r="B14" t="str">
            <v>Skipped Option</v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</row>
        <row r="15">
          <cell r="A15" t="str">
            <v>...</v>
          </cell>
          <cell r="B15" t="str">
            <v>Skipped Option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</row>
        <row r="16">
          <cell r="A16" t="str">
            <v>...</v>
          </cell>
          <cell r="B16" t="str">
            <v>Skipped Option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</row>
        <row r="17">
          <cell r="A17" t="str">
            <v>...</v>
          </cell>
          <cell r="B17" t="str">
            <v>Skipped Option</v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</row>
        <row r="18">
          <cell r="A18" t="str">
            <v>...</v>
          </cell>
          <cell r="B18" t="str">
            <v>Skipped Option</v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</row>
        <row r="19">
          <cell r="A19" t="str">
            <v>...</v>
          </cell>
          <cell r="B19" t="str">
            <v>Skipped Option</v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</row>
        <row r="20">
          <cell r="A20" t="str">
            <v>66-1851SWBR</v>
          </cell>
          <cell r="B20" t="str">
            <v>Canvas Studio Storage Cabinet B/F, Hinged Right (Legs Not Incl) 18"Wx24"Dx47-1/2"H</v>
          </cell>
          <cell r="C20" t="str">
            <v>STORAGE</v>
          </cell>
          <cell r="D20" t="str">
            <v>1</v>
          </cell>
          <cell r="E20" t="str">
            <v>$1722.00</v>
          </cell>
          <cell r="F20" t="str">
            <v>$1722.00</v>
          </cell>
          <cell r="G20" t="str">
            <v/>
          </cell>
        </row>
        <row r="21">
          <cell r="A21" t="str">
            <v>...</v>
          </cell>
          <cell r="B21" t="str">
            <v>Skipped Option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</row>
        <row r="22">
          <cell r="A22" t="str">
            <v>...</v>
          </cell>
          <cell r="B22" t="str">
            <v>Skipped Option</v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</row>
        <row r="23">
          <cell r="A23" t="str">
            <v>...</v>
          </cell>
          <cell r="B23" t="str">
            <v>Skipped Option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</row>
        <row r="24">
          <cell r="A24" t="str">
            <v>...</v>
          </cell>
          <cell r="B24" t="str">
            <v>Skipped Option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</row>
        <row r="25">
          <cell r="A25" t="str">
            <v>...</v>
          </cell>
          <cell r="B25" t="str">
            <v>Skipped Option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</row>
        <row r="26">
          <cell r="A26" t="str">
            <v>...</v>
          </cell>
          <cell r="B26" t="str">
            <v>Skipped Option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</row>
        <row r="27">
          <cell r="A27" t="str">
            <v>66-2418STF</v>
          </cell>
          <cell r="B27" t="str">
            <v>Canvas Studio Tray/File (Legs Not Incl) 18"Wx24"Dx16-3/4"H</v>
          </cell>
          <cell r="C27" t="str">
            <v>STORAGE</v>
          </cell>
          <cell r="D27" t="str">
            <v>2</v>
          </cell>
          <cell r="E27" t="str">
            <v>$1100.00</v>
          </cell>
          <cell r="F27" t="str">
            <v>$2200.00</v>
          </cell>
          <cell r="G27" t="str">
            <v/>
          </cell>
        </row>
        <row r="28">
          <cell r="A28" t="str">
            <v>...</v>
          </cell>
          <cell r="B28" t="str">
            <v>Skipped Option</v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</row>
        <row r="29">
          <cell r="A29" t="str">
            <v>...</v>
          </cell>
          <cell r="B29" t="str">
            <v>Skipped Option</v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</row>
        <row r="30">
          <cell r="A30" t="str">
            <v>...</v>
          </cell>
          <cell r="B30" t="str">
            <v>Skipped Option</v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</row>
        <row r="31">
          <cell r="A31" t="str">
            <v>...</v>
          </cell>
          <cell r="B31" t="str">
            <v>Skipped Option</v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</row>
        <row r="32">
          <cell r="A32" t="str">
            <v>...</v>
          </cell>
          <cell r="B32" t="str">
            <v>Skipped Option</v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</row>
        <row r="33">
          <cell r="A33" t="str">
            <v>...</v>
          </cell>
          <cell r="B33" t="str">
            <v>Skipped Option</v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</row>
        <row r="34">
          <cell r="A34" t="str">
            <v>66-2430CUSHION</v>
          </cell>
          <cell r="B34" t="str">
            <v>Canvas Cushion 30"Wx24"Dx2-1/4"H</v>
          </cell>
          <cell r="C34" t="str">
            <v>FREESTANDING CASEGOODS</v>
          </cell>
          <cell r="D34" t="str">
            <v>2</v>
          </cell>
          <cell r="E34" t="str">
            <v>$427.00</v>
          </cell>
          <cell r="F34" t="str">
            <v>$854.00</v>
          </cell>
          <cell r="G34" t="str">
            <v/>
          </cell>
        </row>
        <row r="35">
          <cell r="A35" t="str">
            <v>...</v>
          </cell>
          <cell r="B35" t="str">
            <v>Skipped Option</v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</row>
        <row r="36">
          <cell r="A36" t="str">
            <v>66-2430SBC</v>
          </cell>
          <cell r="B36" t="str">
            <v>Canvas Studio Modular Low Storage, Open Bookcase (Legs Not Incl) 30"Wx24"Dx16-3/4"H</v>
          </cell>
          <cell r="C36" t="str">
            <v>STORAGE</v>
          </cell>
          <cell r="D36" t="str">
            <v>2</v>
          </cell>
          <cell r="E36" t="str">
            <v>$1140.00</v>
          </cell>
          <cell r="F36" t="str">
            <v>$2280.00</v>
          </cell>
          <cell r="G36" t="str">
            <v/>
          </cell>
        </row>
        <row r="37">
          <cell r="A37" t="str">
            <v>...</v>
          </cell>
          <cell r="B37" t="str">
            <v>Skipped Option</v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</row>
        <row r="38">
          <cell r="A38" t="str">
            <v>...</v>
          </cell>
          <cell r="B38" t="str">
            <v>Skipped Option</v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</row>
        <row r="39">
          <cell r="A39" t="str">
            <v>66-2430SDB</v>
          </cell>
          <cell r="B39" t="str">
            <v>Canvas Studio Modular Low Door Bookcase (Legs Not Incl) 30"Wx24"Dx16-3/4"H</v>
          </cell>
          <cell r="C39" t="str">
            <v>STORAGE</v>
          </cell>
          <cell r="D39" t="str">
            <v>2</v>
          </cell>
          <cell r="E39" t="str">
            <v>$995.00</v>
          </cell>
          <cell r="F39" t="str">
            <v>$1990.00</v>
          </cell>
          <cell r="G39" t="str">
            <v/>
          </cell>
        </row>
        <row r="40">
          <cell r="A40" t="str">
            <v>...</v>
          </cell>
          <cell r="B40" t="str">
            <v>Skipped Option</v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</row>
        <row r="41">
          <cell r="A41" t="str">
            <v>...</v>
          </cell>
          <cell r="B41" t="str">
            <v>Skipped Option</v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</row>
        <row r="42">
          <cell r="A42" t="str">
            <v>...</v>
          </cell>
          <cell r="B42" t="str">
            <v>Skipped Option</v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</row>
        <row r="43">
          <cell r="A43" t="str">
            <v>66-2478TP</v>
          </cell>
          <cell r="B43" t="str">
            <v>Canvas Modular Cabinet Top 78"Wx24"Dx1"H</v>
          </cell>
          <cell r="C43" t="str">
            <v>FREESTANDING CASEGOODS</v>
          </cell>
          <cell r="D43" t="str">
            <v>2</v>
          </cell>
          <cell r="E43" t="str">
            <v>$663.00</v>
          </cell>
          <cell r="F43" t="str">
            <v>$1326.00</v>
          </cell>
          <cell r="G43" t="str">
            <v/>
          </cell>
        </row>
        <row r="44">
          <cell r="A44" t="str">
            <v>...</v>
          </cell>
          <cell r="B44" t="str">
            <v>Skipped Option</v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</row>
        <row r="45">
          <cell r="A45" t="str">
            <v>...</v>
          </cell>
          <cell r="B45" t="str">
            <v>Skipped Option</v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</row>
        <row r="46">
          <cell r="A46" t="str">
            <v>...</v>
          </cell>
          <cell r="B46" t="str">
            <v>Skipped Option</v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</row>
        <row r="47">
          <cell r="A47" t="str">
            <v>66-3072TP</v>
          </cell>
          <cell r="B47" t="str">
            <v>Canvas Modular Desk Top 72"Wx30"Dx1"H</v>
          </cell>
          <cell r="C47" t="str">
            <v>FREESTANDING CASEGOODS</v>
          </cell>
          <cell r="D47" t="str">
            <v>2</v>
          </cell>
          <cell r="E47" t="str">
            <v>$734.00</v>
          </cell>
          <cell r="F47" t="str">
            <v>$1468.00</v>
          </cell>
          <cell r="G47" t="str">
            <v/>
          </cell>
        </row>
        <row r="48">
          <cell r="A48" t="str">
            <v>...</v>
          </cell>
          <cell r="B48" t="str">
            <v>Skipped Option</v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</row>
        <row r="49">
          <cell r="A49" t="str">
            <v>...</v>
          </cell>
          <cell r="B49" t="str">
            <v>Skipped Option</v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</row>
        <row r="50">
          <cell r="A50" t="str">
            <v>...</v>
          </cell>
          <cell r="B50" t="str">
            <v>Skipped Option</v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</row>
        <row r="51">
          <cell r="A51" t="str">
            <v>GMB-5136W</v>
          </cell>
          <cell r="B51" t="str">
            <v>Glass Marker Board From Floor 36"Wx1/2"Dx51-5/8"H</v>
          </cell>
          <cell r="C51" t="str">
            <v>ACCESSORY</v>
          </cell>
          <cell r="D51" t="str">
            <v>1</v>
          </cell>
          <cell r="E51" t="str">
            <v>$3104.00</v>
          </cell>
          <cell r="F51" t="str">
            <v>$3104.00</v>
          </cell>
          <cell r="G51" t="str">
            <v/>
          </cell>
        </row>
        <row r="52">
          <cell r="A52" t="str">
            <v>...</v>
          </cell>
          <cell r="B52" t="str">
            <v>Skipped Option</v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</row>
        <row r="53">
          <cell r="A53" t="str">
            <v/>
          </cell>
          <cell r="B53" t="str">
            <v>Grand Total</v>
          </cell>
          <cell r="C53" t="str">
            <v/>
          </cell>
          <cell r="D53" t="str">
            <v/>
          </cell>
          <cell r="E53" t="str">
            <v/>
          </cell>
          <cell r="F53" t="str">
            <v>$20750.00</v>
          </cell>
          <cell r="G53" t="str">
            <v/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5"/>
  <sheetViews>
    <sheetView tabSelected="1" topLeftCell="A11" zoomScaleNormal="100" zoomScaleSheetLayoutView="100" workbookViewId="0">
      <selection activeCell="F26" sqref="F26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9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1" t="e" vm="1">
        <v>#VALUE!</v>
      </c>
      <c r="E1" s="21"/>
      <c r="F1" s="21"/>
    </row>
    <row r="2" spans="1:8" ht="34.5" x14ac:dyDescent="0.25">
      <c r="A2" s="15" t="s">
        <v>16</v>
      </c>
      <c r="B2" s="5"/>
      <c r="C2"/>
      <c r="D2" s="21"/>
      <c r="E2" s="21"/>
      <c r="F2" s="21"/>
    </row>
    <row r="3" spans="1:8" ht="30.75" customHeight="1" x14ac:dyDescent="0.2">
      <c r="A3" s="22" t="s">
        <v>17</v>
      </c>
      <c r="B3" s="22"/>
      <c r="C3" s="22"/>
      <c r="D3" s="21"/>
      <c r="E3" s="21"/>
      <c r="F3" s="21"/>
    </row>
    <row r="4" spans="1:8" ht="39" customHeight="1" x14ac:dyDescent="0.2">
      <c r="A4" s="20"/>
      <c r="B4" s="20"/>
      <c r="C4" s="20"/>
      <c r="D4" s="21"/>
      <c r="E4" s="21"/>
      <c r="F4" s="21"/>
    </row>
    <row r="5" spans="1:8" ht="22.5" customHeight="1" x14ac:dyDescent="0.2">
      <c r="A5" s="9"/>
      <c r="B5" s="9"/>
      <c r="C5" s="9"/>
      <c r="D5" s="21"/>
      <c r="E5" s="21"/>
      <c r="F5" s="21"/>
    </row>
    <row r="6" spans="1:8" ht="22.5" customHeight="1" x14ac:dyDescent="0.2">
      <c r="A6" s="9"/>
      <c r="B6" s="9"/>
      <c r="C6" s="9"/>
      <c r="D6" s="21"/>
      <c r="E6" s="21"/>
      <c r="F6" s="21"/>
    </row>
    <row r="7" spans="1:8" ht="22.5" customHeight="1" x14ac:dyDescent="0.2">
      <c r="A7" s="9"/>
      <c r="B7" s="9"/>
      <c r="C7" s="9"/>
      <c r="D7" s="21"/>
      <c r="E7" s="21"/>
      <c r="F7" s="21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4</v>
      </c>
      <c r="F9" s="14" t="s">
        <v>5</v>
      </c>
      <c r="G9"/>
      <c r="H9"/>
    </row>
    <row r="10" spans="1:8" ht="18" customHeight="1" x14ac:dyDescent="0.25">
      <c r="A10" s="19" t="s">
        <v>8</v>
      </c>
      <c r="B10" s="18">
        <v>2</v>
      </c>
      <c r="C10" s="17" t="s">
        <v>9</v>
      </c>
      <c r="D10" s="11"/>
      <c r="E10" s="13" t="str">
        <f>VLOOKUP(A10,[1]IndianaFurniture_Canvas_Typical!$A$1:$IV$65536,5,FALSE)</f>
        <v>$734.00</v>
      </c>
      <c r="F10" s="13">
        <f>E10*B10</f>
        <v>1468</v>
      </c>
      <c r="G10"/>
      <c r="H10"/>
    </row>
    <row r="11" spans="1:8" ht="18" customHeight="1" x14ac:dyDescent="0.25">
      <c r="A11" s="19" t="s">
        <v>18</v>
      </c>
      <c r="B11" s="18">
        <v>2</v>
      </c>
      <c r="C11" s="17" t="s">
        <v>19</v>
      </c>
      <c r="D11" s="11"/>
      <c r="E11" s="13" t="str">
        <f>VLOOKUP(A11,[1]IndianaFurniture_Canvas_Typical!$A$1:$IV$65536,5,FALSE)</f>
        <v>$663.00</v>
      </c>
      <c r="F11" s="13">
        <f t="shared" ref="F11:F23" si="0">E11*B11</f>
        <v>1326</v>
      </c>
      <c r="G11"/>
      <c r="H11"/>
    </row>
    <row r="12" spans="1:8" ht="18" customHeight="1" x14ac:dyDescent="0.25">
      <c r="A12" s="19" t="s">
        <v>20</v>
      </c>
      <c r="B12" s="18">
        <v>2</v>
      </c>
      <c r="C12" s="17" t="s">
        <v>21</v>
      </c>
      <c r="D12" s="11"/>
      <c r="E12" s="13" t="str">
        <f>VLOOKUP(A12,[1]IndianaFurniture_Canvas_Typical!$A$1:$IV$65536,5,FALSE)</f>
        <v>$183.00</v>
      </c>
      <c r="F12" s="13">
        <f t="shared" si="0"/>
        <v>366</v>
      </c>
      <c r="G12"/>
      <c r="H12"/>
    </row>
    <row r="13" spans="1:8" ht="18" customHeight="1" x14ac:dyDescent="0.25">
      <c r="A13" s="19" t="s">
        <v>12</v>
      </c>
      <c r="B13" s="18">
        <v>2</v>
      </c>
      <c r="C13" s="17" t="s">
        <v>13</v>
      </c>
      <c r="D13" s="11"/>
      <c r="E13" s="13" t="str">
        <f>VLOOKUP(A13,[1]IndianaFurniture_Canvas_Typical!$A$1:$IV$65536,5,FALSE)</f>
        <v>$617.00</v>
      </c>
      <c r="F13" s="13">
        <f t="shared" si="0"/>
        <v>1234</v>
      </c>
      <c r="G13"/>
      <c r="H13"/>
    </row>
    <row r="14" spans="1:8" ht="18" customHeight="1" x14ac:dyDescent="0.25">
      <c r="A14" s="19" t="s">
        <v>10</v>
      </c>
      <c r="B14" s="18">
        <v>2</v>
      </c>
      <c r="C14" s="17" t="s">
        <v>11</v>
      </c>
      <c r="D14" s="11"/>
      <c r="E14" s="13" t="str">
        <f>VLOOKUP(A14,[1]IndianaFurniture_Canvas_Typical!$A$1:$IV$65536,5,FALSE)</f>
        <v>$1140.00</v>
      </c>
      <c r="F14" s="13">
        <f t="shared" si="0"/>
        <v>2280</v>
      </c>
      <c r="G14"/>
      <c r="H14"/>
    </row>
    <row r="15" spans="1:8" ht="18" customHeight="1" x14ac:dyDescent="0.25">
      <c r="A15" s="19" t="s">
        <v>22</v>
      </c>
      <c r="B15" s="18">
        <v>2</v>
      </c>
      <c r="C15" s="17" t="s">
        <v>23</v>
      </c>
      <c r="D15" s="11"/>
      <c r="E15" s="13" t="str">
        <f>VLOOKUP(A15,[1]IndianaFurniture_Canvas_Typical!$A$1:$IV$65536,5,FALSE)</f>
        <v>$1100.00</v>
      </c>
      <c r="F15" s="13">
        <f t="shared" si="0"/>
        <v>2200</v>
      </c>
      <c r="G15"/>
      <c r="H15"/>
    </row>
    <row r="16" spans="1:8" ht="18" customHeight="1" x14ac:dyDescent="0.25">
      <c r="A16" s="19" t="s">
        <v>24</v>
      </c>
      <c r="B16" s="18">
        <v>1</v>
      </c>
      <c r="C16" s="17" t="s">
        <v>25</v>
      </c>
      <c r="D16" s="11"/>
      <c r="E16" s="13" t="str">
        <f>VLOOKUP(A16,[1]IndianaFurniture_Canvas_Typical!$A$1:$IV$65536,5,FALSE)</f>
        <v>$1722.00</v>
      </c>
      <c r="F16" s="13">
        <f t="shared" si="0"/>
        <v>1722</v>
      </c>
      <c r="G16"/>
      <c r="H16"/>
    </row>
    <row r="17" spans="1:8" ht="18" customHeight="1" x14ac:dyDescent="0.25">
      <c r="A17" s="19" t="s">
        <v>26</v>
      </c>
      <c r="B17" s="18">
        <v>1</v>
      </c>
      <c r="C17" s="17" t="s">
        <v>27</v>
      </c>
      <c r="D17" s="11"/>
      <c r="E17" s="13" t="str">
        <f>VLOOKUP(A17,[1]IndianaFurniture_Canvas_Typical!$A$1:$IV$65536,5,FALSE)</f>
        <v>$1722.00</v>
      </c>
      <c r="F17" s="13">
        <f t="shared" si="0"/>
        <v>1722</v>
      </c>
      <c r="G17"/>
      <c r="H17"/>
    </row>
    <row r="18" spans="1:8" ht="18" customHeight="1" x14ac:dyDescent="0.25">
      <c r="A18" s="19" t="s">
        <v>28</v>
      </c>
      <c r="B18" s="18">
        <v>2</v>
      </c>
      <c r="C18" s="17" t="s">
        <v>29</v>
      </c>
      <c r="D18" s="11"/>
      <c r="E18" s="13" t="str">
        <f>VLOOKUP(A18,[1]IndianaFurniture_Canvas_Typical!$A$1:$IV$65536,5,FALSE)</f>
        <v>$995.00</v>
      </c>
      <c r="F18" s="13">
        <f t="shared" si="0"/>
        <v>1990</v>
      </c>
      <c r="G18"/>
      <c r="H18"/>
    </row>
    <row r="19" spans="1:8" ht="18" customHeight="1" x14ac:dyDescent="0.25">
      <c r="A19" s="19" t="s">
        <v>30</v>
      </c>
      <c r="B19" s="18">
        <v>2</v>
      </c>
      <c r="C19" s="17" t="s">
        <v>31</v>
      </c>
      <c r="D19" s="11"/>
      <c r="E19" s="13" t="str">
        <f>VLOOKUP(A19,[1]IndianaFurniture_Canvas_Typical!$A$1:$IV$65536,5,FALSE)</f>
        <v>$427.00</v>
      </c>
      <c r="F19" s="13">
        <f t="shared" si="0"/>
        <v>854</v>
      </c>
      <c r="G19"/>
      <c r="H19"/>
    </row>
    <row r="20" spans="1:8" ht="18" customHeight="1" x14ac:dyDescent="0.25">
      <c r="A20" s="19" t="s">
        <v>14</v>
      </c>
      <c r="B20" s="18">
        <v>3</v>
      </c>
      <c r="C20" s="17" t="s">
        <v>15</v>
      </c>
      <c r="D20" s="11"/>
      <c r="E20" s="13">
        <v>273</v>
      </c>
      <c r="F20" s="13">
        <f t="shared" si="0"/>
        <v>819</v>
      </c>
      <c r="G20"/>
      <c r="H20"/>
    </row>
    <row r="21" spans="1:8" ht="18" customHeight="1" x14ac:dyDescent="0.25">
      <c r="A21" s="19" t="s">
        <v>6</v>
      </c>
      <c r="B21" s="18">
        <v>2</v>
      </c>
      <c r="C21" s="17" t="s">
        <v>7</v>
      </c>
      <c r="D21" s="11"/>
      <c r="E21" s="13">
        <v>273</v>
      </c>
      <c r="F21" s="13">
        <f t="shared" si="0"/>
        <v>546</v>
      </c>
      <c r="G21"/>
      <c r="H21"/>
    </row>
    <row r="22" spans="1:8" ht="18" customHeight="1" x14ac:dyDescent="0.25">
      <c r="A22" s="19" t="s">
        <v>32</v>
      </c>
      <c r="B22" s="18">
        <v>1</v>
      </c>
      <c r="C22" s="17" t="s">
        <v>33</v>
      </c>
      <c r="D22" s="11"/>
      <c r="E22" s="13" t="str">
        <f>VLOOKUP(A22,[1]IndianaFurniture_Canvas_Typical!$A$1:$IV$65536,5,FALSE)</f>
        <v>$3104.00</v>
      </c>
      <c r="F22" s="13">
        <f t="shared" si="0"/>
        <v>3104</v>
      </c>
      <c r="G22"/>
      <c r="H22"/>
    </row>
    <row r="23" spans="1:8" ht="18" customHeight="1" x14ac:dyDescent="0.25">
      <c r="A23" s="19" t="s">
        <v>34</v>
      </c>
      <c r="B23" s="18">
        <v>2</v>
      </c>
      <c r="C23" s="17" t="s">
        <v>35</v>
      </c>
      <c r="D23" s="11"/>
      <c r="E23" s="13" t="str">
        <f>VLOOKUP(A23,[1]IndianaFurniture_Canvas_Typical!$A$1:$IV$65536,5,FALSE)</f>
        <v>$492.00</v>
      </c>
      <c r="F23" s="13">
        <f t="shared" si="0"/>
        <v>984</v>
      </c>
      <c r="G23"/>
      <c r="H23"/>
    </row>
    <row r="25" spans="1:8" ht="15" x14ac:dyDescent="0.2">
      <c r="F25" s="16">
        <f>SUM(F10:F24)</f>
        <v>20615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2026-10-29T19:46:33Z</dcterms:modified>
</cp:coreProperties>
</file>