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Series Files\KickStart\Typicals\2023\"/>
    </mc:Choice>
  </mc:AlternateContent>
  <xr:revisionPtr revIDLastSave="0" documentId="8_{01CE3B38-FDA1-4236-A3EC-DB434814C499}" xr6:coauthVersionLast="47" xr6:coauthVersionMax="47" xr10:uidLastSave="{00000000-0000-0000-0000-000000000000}"/>
  <bookViews>
    <workbookView xWindow="1785" yWindow="930" windowWidth="19920" windowHeight="15195" xr2:uid="{16283444-4CB7-4520-9F59-DF8833B81A74}"/>
  </bookViews>
  <sheets>
    <sheet name="550-17" sheetId="1" r:id="rId1"/>
  </sheets>
  <definedNames>
    <definedName name="_xlnm.Print_Area" localSheetId="0">'550-17'!$A$1:$H$38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F16" i="1"/>
  <c r="H10" i="1"/>
  <c r="H11" i="1" s="1"/>
  <c r="F10" i="1"/>
  <c r="F11" i="1" s="1"/>
  <c r="H7" i="1"/>
  <c r="H8" i="1" s="1"/>
  <c r="F7" i="1"/>
  <c r="H24" i="1"/>
  <c r="F24" i="1"/>
  <c r="H23" i="1"/>
  <c r="H26" i="1" s="1"/>
  <c r="F23" i="1"/>
  <c r="H19" i="1"/>
  <c r="F19" i="1"/>
  <c r="H18" i="1"/>
  <c r="F18" i="1"/>
  <c r="H15" i="1"/>
  <c r="F15" i="1"/>
  <c r="H14" i="1"/>
  <c r="F14" i="1"/>
  <c r="H21" i="1" l="1"/>
  <c r="F8" i="1"/>
  <c r="H20" i="1" l="1"/>
  <c r="H25" i="1"/>
  <c r="F20" i="1"/>
  <c r="F21" i="1" s="1"/>
  <c r="F25" i="1"/>
  <c r="F26" i="1" s="1"/>
</calcChain>
</file>

<file path=xl/sharedStrings.xml><?xml version="1.0" encoding="utf-8"?>
<sst xmlns="http://schemas.openxmlformats.org/spreadsheetml/2006/main" count="36" uniqueCount="30">
  <si>
    <t>Model #</t>
  </si>
  <si>
    <t>Qty</t>
  </si>
  <si>
    <t>Description</t>
  </si>
  <si>
    <t>Base 
List Price</t>
  </si>
  <si>
    <t xml:space="preserve">Base Ext  
List Price </t>
  </si>
  <si>
    <t>List Price 
as Shown</t>
  </si>
  <si>
    <t>Total 
as Shown</t>
  </si>
  <si>
    <t>Kickstart</t>
  </si>
  <si>
    <t>SUBTOTAL FROM ABOVE</t>
  </si>
  <si>
    <t>TFL TOTAL</t>
  </si>
  <si>
    <t>HPL TOTAL</t>
  </si>
  <si>
    <t>TOTAL</t>
  </si>
  <si>
    <r>
      <rPr>
        <sz val="20"/>
        <color theme="4"/>
        <rFont val="Tahoma"/>
        <family val="2"/>
      </rPr>
      <t xml:space="preserve"> </t>
    </r>
    <r>
      <rPr>
        <sz val="28"/>
        <color theme="4"/>
        <rFont val="Tahoma"/>
        <family val="2"/>
      </rPr>
      <t>Typical 550-17</t>
    </r>
  </si>
  <si>
    <t>550HNR</t>
  </si>
  <si>
    <t>550HNL</t>
  </si>
  <si>
    <t>66-4872TWT</t>
  </si>
  <si>
    <t>Work/Landing Table, TFL</t>
  </si>
  <si>
    <t>SL24P</t>
  </si>
  <si>
    <t>Spirit High Back Lounge Chair, 4 Star Polished Aluminum Base, COM</t>
  </si>
  <si>
    <t>01-1717TPS</t>
  </si>
  <si>
    <t xml:space="preserve">
Prices based on March 27, 2023 Price List.
Finish/Fabrics: KickStart shown in CF Stinson Blip Grasshopper (Gr 3, High Surround), Momentum Silica Cumulus (Gr 7, Seat + Back), and Architex Pisa Giardino  (Gr 8, Pillow Back) with Oak Riftwood. Spirit Lounge shown in Camira Oxygen Massage (Discontinued). Canvas Work Table shown in Beigewood and Designer White. Cush Pillows shown in CF Stinson Blip Grasshopper (Gr 3)</t>
  </si>
  <si>
    <t>Work/Landing Table, HPL</t>
  </si>
  <si>
    <t>Cush Square Throw Pillow, Gr 3</t>
  </si>
  <si>
    <t>Kickstart Tablet Arm also available in Veneer, see Seating + Occ Table Price List for pricing</t>
  </si>
  <si>
    <t>Left Side</t>
  </si>
  <si>
    <t>Right Side</t>
  </si>
  <si>
    <t>Kickstart Club Nook with High Surround, Pillow Back, Right with (TR) TFL Right Tablet Arm, Contrasting Upholstery, Gr 7/Gr 3/Gr 8</t>
  </si>
  <si>
    <t>Kickstart Club Nook with High Surround, Pillow Back, Right with (TL) TFL Left Tablet Arm, Contrasting Upholstery, 
Gr 7/Gr 3/Gr 8</t>
  </si>
  <si>
    <t>Kickstart Club Nook with High Surround, Pillow Back, Right with (PR) HPL Right Tablet Arm, Contrasting Upholstery, Gr 7/Gr 3/Gr 8</t>
  </si>
  <si>
    <t>Kickstart Club Nook with High Surround, Pillow Back, Right with (PL) HPL Left Tablet Arm, Contrasting Upholstery, 
Gr 7/Gr 3/Gr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</si>
</sst>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3"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20"/>
      <color theme="4"/>
      <name val="Tahoma"/>
      <family val="2"/>
    </font>
    <font>
      <sz val="8"/>
      <name val="Calibri"/>
      <family val="2"/>
      <scheme val="minor"/>
    </font>
    <font>
      <sz val="8"/>
      <color theme="1"/>
      <name val="Tahoma"/>
      <family val="2"/>
    </font>
  </fonts>
  <fills count="3">
    <fill>
      <patternFill patternType="none"/>
    </fill>
    <fill>
      <patternFill patternType="gray125"/>
    </fill>
    <fill>
      <patternFill patternType="solid">
        <fgColor theme="1"/>
        <bgColor indexed="64"/>
      </patternFill>
    </fill>
  </fills>
  <borders count="2">
    <border>
      <left/>
      <right/>
      <top/>
      <bottom/>
      <diagonal/>
    </border>
    <border>
      <left/>
      <right/>
      <top style="thin">
        <color theme="0" tint="-0.499984740745262"/>
      </top>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6" fontId="7"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7" fillId="0" borderId="0" xfId="0" applyFont="1" applyAlignment="1">
      <alignment horizontal="right"/>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wrapText="1"/>
    </xf>
    <xf numFmtId="0" fontId="6" fillId="0" borderId="0" xfId="0" applyFont="1" applyAlignment="1">
      <alignment horizontal="right"/>
    </xf>
    <xf numFmtId="0" fontId="7" fillId="0" borderId="0" xfId="0" applyFont="1" applyAlignment="1">
      <alignment horizontal="right" vertical="center"/>
    </xf>
    <xf numFmtId="0" fontId="2" fillId="0" borderId="0" xfId="0" applyFont="1" applyAlignment="1">
      <alignment horizont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6" fontId="6" fillId="0" borderId="0" xfId="0" applyNumberFormat="1" applyFont="1" applyAlignment="1">
      <alignment horizontal="center"/>
    </xf>
    <xf numFmtId="0" fontId="12"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3</xdr:col>
      <xdr:colOff>52863</xdr:colOff>
      <xdr:row>0</xdr:row>
      <xdr:rowOff>200024</xdr:rowOff>
    </xdr:from>
    <xdr:ext cx="4677352" cy="2809875"/>
    <xdr:pic>
      <xdr:nvPicPr>
        <xdr:cNvPr id="4" name="image1.jpeg">
          <a:extLst>
            <a:ext uri="{FF2B5EF4-FFF2-40B4-BE49-F238E27FC236}">
              <a16:creationId xmlns:a16="http://schemas.microsoft.com/office/drawing/2014/main" id="{D826E48C-8A00-476D-A1DB-B0047C4CED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3238" y="200024"/>
          <a:ext cx="4677352" cy="2809875"/>
        </a:xfrm>
        <a:prstGeom prst="rect">
          <a:avLst/>
        </a:prstGeom>
      </xdr:spPr>
    </xdr:pic>
    <xdr:clientData/>
  </xdr:one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559-C332-4B8D-A0E8-2B415CF9DB71}">
  <sheetPr>
    <pageSetUpPr fitToPage="1"/>
  </sheetPr>
  <dimension ref="A1:M36"/>
  <sheetViews>
    <sheetView tabSelected="1" topLeftCell="A5" zoomScaleNormal="100" zoomScaleSheetLayoutView="100" workbookViewId="0">
      <selection activeCell="M6" sqref="M6:M13"/>
    </sheetView>
  </sheetViews>
  <sheetFormatPr defaultColWidth="9.28515625" defaultRowHeight="14.25" x14ac:dyDescent="0.2"/>
  <cols>
    <col min="1" max="1" width="13.140625" style="2" customWidth="1"/>
    <col min="2" max="2" width="5.85546875" style="1" customWidth="1"/>
    <col min="3" max="3" width="26" style="2" customWidth="1"/>
    <col min="4" max="4" width="20.140625" style="2" customWidth="1"/>
    <col min="5" max="8" width="12.85546875" style="1" customWidth="1"/>
    <col min="9" max="16384" width="9.28515625" style="3"/>
  </cols>
  <sheetData>
    <row r="1" spans="1:13" ht="63" customHeight="1" x14ac:dyDescent="0.25">
      <c r="A1" s="17" t="s">
        <v>7</v>
      </c>
      <c r="B1" s="6"/>
      <c r="C1"/>
      <c r="D1" s="5"/>
      <c r="E1"/>
    </row>
    <row r="2" spans="1:13" ht="34.5" x14ac:dyDescent="0.25">
      <c r="A2" s="7" t="s">
        <v>12</v>
      </c>
      <c r="B2" s="6"/>
      <c r="C2"/>
      <c r="D2" s="5"/>
    </row>
    <row r="3" spans="1:13" ht="138" customHeight="1" x14ac:dyDescent="0.25">
      <c r="A3" s="32" t="s">
        <v>20</v>
      </c>
      <c r="B3" s="32"/>
      <c r="C3" s="32"/>
      <c r="D3" s="15"/>
      <c r="L3"/>
    </row>
    <row r="4" spans="1:13" ht="15.75" customHeight="1" x14ac:dyDescent="0.2">
      <c r="A4" s="16"/>
      <c r="B4" s="16"/>
      <c r="C4" s="16"/>
      <c r="D4" s="15"/>
    </row>
    <row r="5" spans="1:13" s="4" customFormat="1" ht="33" customHeight="1" x14ac:dyDescent="0.2">
      <c r="A5" s="8" t="s">
        <v>0</v>
      </c>
      <c r="B5" s="9" t="s">
        <v>1</v>
      </c>
      <c r="C5" s="8" t="s">
        <v>2</v>
      </c>
      <c r="D5" s="8"/>
      <c r="E5" s="10" t="s">
        <v>3</v>
      </c>
      <c r="F5" s="10" t="s">
        <v>4</v>
      </c>
      <c r="G5" s="10" t="s">
        <v>5</v>
      </c>
      <c r="H5" s="10" t="s">
        <v>6</v>
      </c>
    </row>
    <row r="6" spans="1:13" s="4" customFormat="1" ht="17.100000000000001" customHeight="1" x14ac:dyDescent="0.2">
      <c r="A6" s="33" t="s">
        <v>24</v>
      </c>
      <c r="B6" s="33"/>
      <c r="C6" s="33"/>
      <c r="D6" s="33"/>
      <c r="E6" s="33"/>
      <c r="F6" s="33"/>
      <c r="G6" s="33"/>
      <c r="H6" s="33"/>
    </row>
    <row r="7" spans="1:13" s="27" customFormat="1" ht="15.75" customHeight="1" x14ac:dyDescent="0.2">
      <c r="A7" s="11" t="s">
        <v>15</v>
      </c>
      <c r="B7" s="12">
        <v>1</v>
      </c>
      <c r="C7" s="20" t="s">
        <v>16</v>
      </c>
      <c r="D7" s="19"/>
      <c r="E7" s="13">
        <v>2149</v>
      </c>
      <c r="F7" s="13">
        <f>E7*B7</f>
        <v>2149</v>
      </c>
      <c r="G7" s="13">
        <v>2149</v>
      </c>
      <c r="H7" s="13">
        <f>G7*B7</f>
        <v>2149</v>
      </c>
      <c r="K7" s="28"/>
      <c r="M7" s="4"/>
    </row>
    <row r="8" spans="1:13" x14ac:dyDescent="0.2">
      <c r="A8" s="3"/>
      <c r="D8" s="24" t="s">
        <v>9</v>
      </c>
      <c r="E8" s="25"/>
      <c r="F8" s="14">
        <f>SUM(F7:F7)</f>
        <v>2149</v>
      </c>
      <c r="G8" s="14"/>
      <c r="H8" s="14">
        <f>SUM(H7:H7)</f>
        <v>2149</v>
      </c>
      <c r="I8" s="27"/>
      <c r="J8" s="27"/>
      <c r="K8" s="28"/>
      <c r="L8" s="27"/>
      <c r="M8" s="4"/>
    </row>
    <row r="9" spans="1:13" x14ac:dyDescent="0.2">
      <c r="A9" s="3"/>
      <c r="D9" s="24"/>
      <c r="E9" s="25"/>
      <c r="F9" s="14"/>
      <c r="G9" s="14"/>
      <c r="H9" s="14"/>
      <c r="I9" s="27"/>
      <c r="J9" s="27"/>
      <c r="K9" s="28"/>
      <c r="L9" s="27"/>
      <c r="M9" s="4"/>
    </row>
    <row r="10" spans="1:13" ht="15.75" customHeight="1" x14ac:dyDescent="0.2">
      <c r="A10" s="11" t="s">
        <v>15</v>
      </c>
      <c r="B10" s="12">
        <v>1</v>
      </c>
      <c r="C10" s="20" t="s">
        <v>21</v>
      </c>
      <c r="D10" s="19"/>
      <c r="E10" s="13">
        <v>2521</v>
      </c>
      <c r="F10" s="13">
        <f>E10*B10</f>
        <v>2521</v>
      </c>
      <c r="G10" s="13">
        <v>2521</v>
      </c>
      <c r="H10" s="13">
        <f>G10*B10</f>
        <v>2521</v>
      </c>
      <c r="I10" s="27"/>
      <c r="J10" s="27"/>
      <c r="K10" s="28"/>
      <c r="L10" s="27"/>
      <c r="M10" s="4"/>
    </row>
    <row r="11" spans="1:13" ht="15" customHeight="1" x14ac:dyDescent="0.2">
      <c r="A11" s="3"/>
      <c r="D11" s="24" t="s">
        <v>10</v>
      </c>
      <c r="E11" s="25"/>
      <c r="F11" s="14">
        <f>SUM(F10:F10)</f>
        <v>2521</v>
      </c>
      <c r="G11" s="14"/>
      <c r="H11" s="14">
        <f>SUM(H10:H10)</f>
        <v>2521</v>
      </c>
      <c r="M11" s="4"/>
    </row>
    <row r="12" spans="1:13" x14ac:dyDescent="0.2">
      <c r="A12" s="3"/>
      <c r="D12" s="24"/>
      <c r="E12" s="25"/>
      <c r="F12" s="14"/>
      <c r="G12" s="14"/>
      <c r="H12" s="14"/>
      <c r="I12" s="27"/>
      <c r="J12" s="27"/>
      <c r="K12" s="28"/>
      <c r="L12" s="27"/>
      <c r="M12" s="4"/>
    </row>
    <row r="13" spans="1:13" ht="15.75" customHeight="1" x14ac:dyDescent="0.2">
      <c r="A13" s="34" t="s">
        <v>25</v>
      </c>
      <c r="B13" s="34"/>
      <c r="C13" s="34"/>
      <c r="D13" s="34"/>
      <c r="E13" s="34"/>
      <c r="F13" s="34"/>
      <c r="G13" s="34"/>
      <c r="H13" s="34"/>
      <c r="I13" s="27"/>
      <c r="J13" s="27"/>
      <c r="K13" s="28"/>
      <c r="L13" s="27"/>
      <c r="M13" s="4"/>
    </row>
    <row r="14" spans="1:13" ht="26.25" customHeight="1" x14ac:dyDescent="0.2">
      <c r="A14" s="11" t="s">
        <v>17</v>
      </c>
      <c r="B14" s="12">
        <v>4</v>
      </c>
      <c r="C14" s="31" t="s">
        <v>18</v>
      </c>
      <c r="D14" s="31"/>
      <c r="E14" s="13">
        <v>1876</v>
      </c>
      <c r="F14" s="13">
        <f t="shared" ref="F14:F15" si="0">E14*B14</f>
        <v>7504</v>
      </c>
      <c r="G14" s="13">
        <v>2364</v>
      </c>
      <c r="H14" s="13">
        <f t="shared" ref="H14:H15" si="1">G14*B14</f>
        <v>9456</v>
      </c>
      <c r="K14" s="4"/>
      <c r="M14" s="4"/>
    </row>
    <row r="15" spans="1:13" s="27" customFormat="1" ht="15.75" customHeight="1" x14ac:dyDescent="0.2">
      <c r="A15" s="26" t="s">
        <v>19</v>
      </c>
      <c r="B15" s="12">
        <v>4</v>
      </c>
      <c r="C15" s="26" t="s">
        <v>22</v>
      </c>
      <c r="D15" s="22"/>
      <c r="E15" s="13">
        <v>232</v>
      </c>
      <c r="F15" s="13">
        <f t="shared" si="0"/>
        <v>928</v>
      </c>
      <c r="G15" s="13">
        <v>325</v>
      </c>
      <c r="H15" s="13">
        <f t="shared" si="1"/>
        <v>1300</v>
      </c>
      <c r="J15" s="3"/>
      <c r="K15" s="4"/>
      <c r="L15" s="3"/>
      <c r="M15" s="28"/>
    </row>
    <row r="16" spans="1:13" ht="15" customHeight="1" x14ac:dyDescent="0.2">
      <c r="A16" s="11"/>
      <c r="B16" s="12"/>
      <c r="C16" s="11"/>
      <c r="D16" s="23" t="s">
        <v>11</v>
      </c>
      <c r="E16" s="29"/>
      <c r="F16" s="29">
        <f>SUM(F14:F15)</f>
        <v>8432</v>
      </c>
      <c r="G16" s="29"/>
      <c r="H16" s="29">
        <f>SUM(H14:H15)</f>
        <v>10756</v>
      </c>
      <c r="K16" s="4"/>
      <c r="M16" s="4"/>
    </row>
    <row r="17" spans="1:13" ht="15" customHeight="1" x14ac:dyDescent="0.2">
      <c r="A17" s="11"/>
      <c r="B17" s="12"/>
      <c r="C17" s="3"/>
      <c r="D17" s="22"/>
      <c r="E17" s="13"/>
      <c r="F17" s="13"/>
      <c r="G17" s="13"/>
      <c r="H17" s="13"/>
      <c r="K17" s="4"/>
      <c r="M17" s="4"/>
    </row>
    <row r="18" spans="1:13" ht="37.5" customHeight="1" x14ac:dyDescent="0.2">
      <c r="A18" s="11" t="s">
        <v>13</v>
      </c>
      <c r="B18" s="12">
        <v>2</v>
      </c>
      <c r="C18" s="31" t="s">
        <v>26</v>
      </c>
      <c r="D18" s="31"/>
      <c r="E18" s="13">
        <v>5733</v>
      </c>
      <c r="F18" s="13">
        <f t="shared" ref="F18:F19" si="2">E18*B18</f>
        <v>11466</v>
      </c>
      <c r="G18" s="13">
        <v>8741</v>
      </c>
      <c r="H18" s="13">
        <f t="shared" ref="H18:H19" si="3">G18*B18</f>
        <v>17482</v>
      </c>
      <c r="I18" s="27"/>
      <c r="J18" s="27"/>
      <c r="K18" s="28"/>
      <c r="L18" s="27"/>
      <c r="M18" s="28"/>
    </row>
    <row r="19" spans="1:13" ht="37.5" customHeight="1" x14ac:dyDescent="0.2">
      <c r="A19" s="11" t="s">
        <v>14</v>
      </c>
      <c r="B19" s="12">
        <v>2</v>
      </c>
      <c r="C19" s="31" t="s">
        <v>27</v>
      </c>
      <c r="D19" s="31"/>
      <c r="E19" s="13">
        <v>5733</v>
      </c>
      <c r="F19" s="13">
        <f t="shared" si="2"/>
        <v>11466</v>
      </c>
      <c r="G19" s="13">
        <v>8741</v>
      </c>
      <c r="H19" s="13">
        <f t="shared" si="3"/>
        <v>17482</v>
      </c>
      <c r="I19" s="27"/>
      <c r="J19" s="27"/>
      <c r="K19" s="28"/>
      <c r="L19" s="27"/>
      <c r="M19" s="28"/>
    </row>
    <row r="20" spans="1:13" ht="15" customHeight="1" x14ac:dyDescent="0.2">
      <c r="A20" s="11"/>
      <c r="B20" s="12"/>
      <c r="C20" s="20"/>
      <c r="D20" s="23" t="s">
        <v>8</v>
      </c>
      <c r="E20" s="13"/>
      <c r="F20" s="13">
        <f>F16</f>
        <v>8432</v>
      </c>
      <c r="G20" s="13"/>
      <c r="H20" s="13">
        <f>H16</f>
        <v>10756</v>
      </c>
      <c r="I20" s="27"/>
      <c r="J20" s="27"/>
      <c r="K20" s="28"/>
      <c r="L20" s="27"/>
      <c r="M20" s="28"/>
    </row>
    <row r="21" spans="1:13" x14ac:dyDescent="0.2">
      <c r="A21" s="3"/>
      <c r="D21" s="24" t="s">
        <v>9</v>
      </c>
      <c r="E21" s="25"/>
      <c r="F21" s="14">
        <f>SUM(F18:F20)</f>
        <v>31364</v>
      </c>
      <c r="G21" s="14"/>
      <c r="H21" s="14">
        <f>SUM(H18:H20)</f>
        <v>45720</v>
      </c>
      <c r="I21" s="27"/>
      <c r="J21" s="27"/>
      <c r="K21" s="28"/>
      <c r="L21" s="27"/>
      <c r="M21" s="28"/>
    </row>
    <row r="22" spans="1:13" x14ac:dyDescent="0.2">
      <c r="A22" s="3"/>
      <c r="D22" s="18"/>
      <c r="F22" s="14"/>
      <c r="G22" s="14"/>
      <c r="H22" s="14"/>
      <c r="I22" s="27"/>
      <c r="J22" s="27"/>
      <c r="K22" s="28"/>
      <c r="L22" s="27"/>
      <c r="M22" s="28"/>
    </row>
    <row r="23" spans="1:13" ht="37.5" customHeight="1" x14ac:dyDescent="0.2">
      <c r="A23" s="11" t="s">
        <v>13</v>
      </c>
      <c r="B23" s="12">
        <v>2</v>
      </c>
      <c r="C23" s="31" t="s">
        <v>28</v>
      </c>
      <c r="D23" s="31"/>
      <c r="E23" s="13">
        <v>5733</v>
      </c>
      <c r="F23" s="13">
        <f t="shared" ref="F23:F24" si="4">E23*B23</f>
        <v>11466</v>
      </c>
      <c r="G23" s="13">
        <v>8863</v>
      </c>
      <c r="H23" s="13">
        <f t="shared" ref="H23:H24" si="5">G23*B23</f>
        <v>17726</v>
      </c>
      <c r="I23" s="27"/>
      <c r="J23" s="27"/>
      <c r="K23" s="28"/>
      <c r="L23" s="27"/>
      <c r="M23" s="28"/>
    </row>
    <row r="24" spans="1:13" ht="37.5" customHeight="1" x14ac:dyDescent="0.2">
      <c r="A24" s="11" t="s">
        <v>14</v>
      </c>
      <c r="B24" s="12">
        <v>2</v>
      </c>
      <c r="C24" s="31" t="s">
        <v>29</v>
      </c>
      <c r="D24" s="31"/>
      <c r="E24" s="13">
        <v>5733</v>
      </c>
      <c r="F24" s="13">
        <f t="shared" si="4"/>
        <v>11466</v>
      </c>
      <c r="G24" s="13">
        <v>8863</v>
      </c>
      <c r="H24" s="13">
        <f t="shared" si="5"/>
        <v>17726</v>
      </c>
      <c r="I24" s="27"/>
      <c r="J24" s="27"/>
      <c r="K24" s="28"/>
      <c r="L24" s="27"/>
      <c r="M24" s="28"/>
    </row>
    <row r="25" spans="1:13" ht="15" customHeight="1" x14ac:dyDescent="0.2">
      <c r="A25" s="11"/>
      <c r="B25" s="12"/>
      <c r="C25" s="20"/>
      <c r="D25" s="23" t="s">
        <v>8</v>
      </c>
      <c r="E25" s="13"/>
      <c r="F25" s="13">
        <f>F16</f>
        <v>8432</v>
      </c>
      <c r="G25" s="13"/>
      <c r="H25" s="13">
        <f>H16</f>
        <v>10756</v>
      </c>
      <c r="I25" s="27"/>
      <c r="J25" s="27"/>
      <c r="K25" s="28"/>
      <c r="L25" s="27"/>
      <c r="M25" s="28"/>
    </row>
    <row r="26" spans="1:13" ht="15" customHeight="1" x14ac:dyDescent="0.2">
      <c r="A26" s="3"/>
      <c r="D26" s="24" t="s">
        <v>10</v>
      </c>
      <c r="E26" s="25"/>
      <c r="F26" s="14">
        <f>SUM(F23:F25)</f>
        <v>31364</v>
      </c>
      <c r="G26" s="14"/>
      <c r="H26" s="14">
        <f>SUM(H23:H25)</f>
        <v>46208</v>
      </c>
      <c r="M26" s="4"/>
    </row>
    <row r="27" spans="1:13" x14ac:dyDescent="0.2">
      <c r="A27" s="3"/>
      <c r="D27" s="21"/>
      <c r="F27" s="13"/>
      <c r="G27" s="13"/>
      <c r="H27" s="13"/>
      <c r="I27" s="13"/>
    </row>
    <row r="28" spans="1:13" x14ac:dyDescent="0.2">
      <c r="A28" s="30" t="s">
        <v>23</v>
      </c>
      <c r="B28" s="20"/>
      <c r="C28" s="3"/>
      <c r="D28" s="3"/>
      <c r="E28" s="13"/>
      <c r="F28" s="13"/>
      <c r="G28" s="13"/>
      <c r="H28" s="13"/>
    </row>
    <row r="29" spans="1:13" x14ac:dyDescent="0.2">
      <c r="A29" s="11"/>
      <c r="B29" s="12"/>
      <c r="C29" s="20"/>
      <c r="D29" s="23"/>
      <c r="E29" s="13"/>
      <c r="F29" s="13"/>
      <c r="G29" s="13"/>
      <c r="H29" s="3"/>
    </row>
    <row r="30" spans="1:13" ht="15" customHeight="1" x14ac:dyDescent="0.2">
      <c r="A30" s="3"/>
      <c r="D30" s="24"/>
      <c r="E30" s="25"/>
      <c r="F30" s="14"/>
      <c r="G30" s="14"/>
      <c r="H30" s="14"/>
    </row>
    <row r="31" spans="1:13" ht="15" customHeight="1" x14ac:dyDescent="0.2">
      <c r="A31" s="3"/>
      <c r="B31" s="12"/>
      <c r="C31" s="20"/>
      <c r="D31" s="19"/>
      <c r="E31" s="13"/>
      <c r="F31" s="13"/>
      <c r="G31" s="13"/>
      <c r="H31" s="13"/>
      <c r="M31" s="4"/>
    </row>
    <row r="32" spans="1:13" x14ac:dyDescent="0.2">
      <c r="A32" s="3"/>
      <c r="D32" s="21"/>
      <c r="F32" s="13"/>
      <c r="G32" s="13"/>
      <c r="H32" s="13"/>
    </row>
    <row r="33" spans="1:8" x14ac:dyDescent="0.2">
      <c r="D33" s="18"/>
      <c r="F33" s="14"/>
      <c r="G33" s="14"/>
      <c r="H33" s="14"/>
    </row>
    <row r="36" spans="1:8" x14ac:dyDescent="0.2">
      <c r="A36" s="3"/>
      <c r="B36" s="3"/>
      <c r="C36" s="3"/>
    </row>
  </sheetData>
  <mergeCells count="8">
    <mergeCell ref="C24:D24"/>
    <mergeCell ref="A3:C3"/>
    <mergeCell ref="C18:D18"/>
    <mergeCell ref="C14:D14"/>
    <mergeCell ref="C19:D19"/>
    <mergeCell ref="C23:D23"/>
    <mergeCell ref="A6:H6"/>
    <mergeCell ref="A13:H13"/>
  </mergeCells>
  <phoneticPr fontId="11" type="noConversion"/>
  <printOptions horizontalCentered="1"/>
  <pageMargins left="0.45" right="0.45" top="0.5" bottom="0.5" header="0.3" footer="0.3"/>
  <pageSetup scale="83"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550-17</vt:lpstr>
      <vt:lpstr>'550-17'!Print_Area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2023-07-13T15:10:15Z</cp:lastPrinted>
  <dcterms:created xsi:type="dcterms:W3CDTF">2021-08-16T16:25:44Z</dcterms:created>
  <dcterms:modified xsi:type="dcterms:W3CDTF">2023-09-28T18:54:50Z</dcterms:modified>
</cp:coreProperties>
</file>